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6" i="1" l="1"/>
  <c r="C6" i="1"/>
  <c r="C8" i="1"/>
  <c r="E12" i="1"/>
  <c r="E17" i="1"/>
  <c r="E18" i="1"/>
  <c r="D16" i="1"/>
  <c r="C16" i="1"/>
  <c r="D19" i="1"/>
  <c r="C19" i="1"/>
  <c r="E19" i="1" l="1"/>
  <c r="D35" i="1" l="1"/>
  <c r="C35" i="1"/>
  <c r="C24" i="1"/>
  <c r="D8" i="1"/>
  <c r="E8" i="1"/>
  <c r="E34" i="1"/>
  <c r="C14" i="1"/>
  <c r="E13" i="1"/>
  <c r="E16" i="1" l="1"/>
  <c r="D24" i="1" l="1"/>
  <c r="D14" i="1" l="1"/>
  <c r="D44" i="1" l="1"/>
  <c r="D22" i="1" l="1"/>
  <c r="D48" i="1" s="1"/>
  <c r="C44" i="1"/>
  <c r="C22" i="1" s="1"/>
  <c r="C48" i="1" l="1"/>
  <c r="E32" i="1"/>
  <c r="E11" i="1"/>
  <c r="E10" i="1"/>
  <c r="E9" i="1" l="1"/>
  <c r="E15" i="1"/>
  <c r="E21" i="1"/>
  <c r="E25" i="1"/>
  <c r="E26" i="1"/>
  <c r="E27" i="1"/>
  <c r="E28" i="1"/>
  <c r="E29" i="1"/>
  <c r="E30" i="1"/>
  <c r="E31" i="1"/>
  <c r="E33" i="1"/>
  <c r="E36" i="1"/>
  <c r="E37" i="1"/>
  <c r="E38" i="1"/>
  <c r="E39" i="1"/>
  <c r="E40" i="1"/>
  <c r="E41" i="1"/>
  <c r="E42" i="1"/>
  <c r="E43" i="1"/>
  <c r="E45" i="1"/>
  <c r="E46" i="1"/>
  <c r="E47" i="1"/>
  <c r="E35" i="1" l="1"/>
  <c r="E44" i="1"/>
  <c r="E24" i="1"/>
  <c r="E14" i="1"/>
  <c r="E22" i="1" l="1"/>
  <c r="E6" i="1"/>
  <c r="E48" i="1" l="1"/>
</calcChain>
</file>

<file path=xl/sharedStrings.xml><?xml version="1.0" encoding="utf-8"?>
<sst xmlns="http://schemas.openxmlformats.org/spreadsheetml/2006/main" count="85" uniqueCount="83">
  <si>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</si>
  <si>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</si>
  <si>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</si>
  <si>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</si>
  <si>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</si>
  <si>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</si>
  <si>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0440075770</t>
  </si>
  <si>
    <t>1230074920</t>
  </si>
  <si>
    <t>2250075180</t>
  </si>
  <si>
    <t>9170051180</t>
  </si>
  <si>
    <t>9170074290</t>
  </si>
  <si>
    <t>9170074670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</si>
  <si>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местностей,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</si>
  <si>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9170075140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</si>
  <si>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</si>
  <si>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9170076040</t>
  </si>
  <si>
    <t>Субсидии всего</t>
  </si>
  <si>
    <t>в том числе по ГРБС:</t>
  </si>
  <si>
    <t>Администрация Северо-Енисейского района</t>
  </si>
  <si>
    <t>Управление образования администрации Северо-Енисейского района</t>
  </si>
  <si>
    <t>0230073970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</si>
  <si>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</si>
  <si>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</si>
  <si>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</si>
  <si>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</si>
  <si>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</si>
  <si>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</si>
  <si>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</si>
  <si>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</si>
  <si>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</si>
  <si>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</si>
  <si>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>Отдел социальной защиты населения администрации Северо-Енисейского района</t>
  </si>
  <si>
    <t>0360001510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</si>
  <si>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</si>
  <si>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0370075130</t>
  </si>
  <si>
    <t>Итого</t>
  </si>
  <si>
    <t>рубль</t>
  </si>
  <si>
    <t xml:space="preserve">в том числе </t>
  </si>
  <si>
    <t>тел. 8 (39160) 21-1-61</t>
  </si>
  <si>
    <t>0510074130</t>
  </si>
  <si>
    <t>0520074120</t>
  </si>
  <si>
    <t>1660075910</t>
  </si>
  <si>
    <t>0320006400</t>
  </si>
  <si>
    <t xml:space="preserve">Исп. Корнилова А.В. 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</si>
  <si>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</si>
  <si>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1210075080</t>
  </si>
  <si>
    <t>Субсидии бюджетам муниципальных образований на организацию отдыха детей в каникулярное время в рамках подпро-граммы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</si>
  <si>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21100R0820</t>
  </si>
  <si>
    <t>Субвенция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«Развития образования»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</si>
  <si>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</si>
  <si>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</si>
  <si>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</si>
  <si>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</si>
  <si>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</si>
  <si>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</si>
  <si>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электростан-циями на территории Красноярского края для населения,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</si>
  <si>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живот-ных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</si>
  <si>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Осуществление первичного воинского учета на территориях, где отсут-ствуют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</si>
  <si>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</si>
  <si>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</si>
  <si>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обеспе-чению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</si>
  <si>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общеобра-зовательные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</si>
  <si>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муниципаль-ных дошкольных образовательных организациях, общедоступного и бес-платного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</si>
  <si>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</si>
  <si>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образованийнана 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реа-лизующих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</si>
  <si>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</si>
  <si>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</si>
  <si>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муниципаль-ных дошкольных образовательных организациях, общедоступного и бес-платного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</si>
  <si>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осу-ществлению деятельности по опеке и попечительству в отношении несовер-шеннолетних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</si>
  <si>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ор-ганизованные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</si>
  <si>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дея-тельности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</si>
  <si>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Информация об исполнении межбюджетный субсидий, субвенций и иных межбюджетных трансфертов, имеющих целевое назначение по состоянию на 01.03.2017 год</t>
  </si>
  <si>
    <t>08100R5190</t>
  </si>
  <si>
    <t>Отдел физической культуры, спорта и молодежной политики администрации Северо-Енисейского района</t>
  </si>
  <si>
    <t>Отдел культуры администрации Северо-Енисейского района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</si>
  <si>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</si>
  <si>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0920010430</t>
  </si>
  <si>
    <t>0810010440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</si>
  <si>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</si>
  <si>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</si>
  <si>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</si>
  <si>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Заместитель главы района по финансам и бюджетному устройству, руководитель Финансового управления  администрации Северо-Енисейского района</t>
  </si>
  <si>
    <t>А.Э. Перепелица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</si>
</sst>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0" fontId="5" fillId="0" borderId="0" xfId="0" applyFont="1"/>
    <xf numFmtId="4" fontId="6" fillId="0" borderId="1" xfId="0" applyNumberFormat="1" applyFont="1" applyBorder="1" applyAlignment="1">
      <alignment wrapText="1"/>
    </xf>
    <xf numFmtId="0" fontId="1" fillId="0" borderId="0" xfId="0" applyFont="1" applyAlignment="1">
      <alignment horizontal="right"/>
    </xf>
    <xf numFmtId="0" fontId="9" fillId="0" borderId="1" xfId="0" applyFont="1" applyBorder="1"/>
    <xf numFmtId="165" fontId="6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4" fontId="8" fillId="0" borderId="1" xfId="0" applyNumberFormat="1" applyFont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5"/>
  <sheetViews>
    <sheetView tabSelected="1" workbookViewId="0">
      <selection activeCell="D53" sqref="D53"/>
    </sheetView>
  </sheetViews>
  <sheetFormatPr defaultRowHeight="15" x14ac:dyDescent="0.25"/>
  <cols>
    <col min="1" max="1" width="10.42578125" style="1" customWidth="1"/>
    <col min="2" max="2" width="49.140625" style="1" customWidth="1"/>
    <col min="3" max="3" width="13.42578125" style="1" customWidth="1"/>
    <col min="4" max="4" width="13.5703125" style="1" customWidth="1"/>
    <col min="5" max="5" width="12.42578125" style="1" customWidth="1"/>
    <col min="6" max="6" width="11.42578125" style="1" bestFit="1" customWidth="1"/>
    <col min="7" max="8" width="9.140625" style="1"/>
    <col min="9" max="9" width="12.5703125" style="1" bestFit="1" customWidth="1"/>
    <col min="10" max="13" width="9.140625" style="1"/>
    <col min="14" max="14" width="15.140625" style="1" customWidth="1"/>
    <col min="15" max="16384" width="9.140625" style="1"/>
  </cols>
  <sheetData>
    <row r="2" spans="1:6" x14ac:dyDescent="0.25">
      <c r="A2" s="32" t="s">
        <v>71</v>
      </c>
      <c r="B2" s="32"/>
      <c r="C2" s="32"/>
      <c r="D2" s="32"/>
      <c r="E2" s="32"/>
    </row>
    <row r="3" spans="1:6" x14ac:dyDescent="0.25">
      <c r="A3" s="32"/>
      <c r="B3" s="32"/>
      <c r="C3" s="32"/>
      <c r="D3" s="32"/>
      <c r="E3" s="32"/>
    </row>
    <row r="4" spans="1:6" x14ac:dyDescent="0.25">
      <c r="E4" s="12" t="s">
        <v>36</v>
      </c>
    </row>
    <row r="5" spans="1:6" ht="25.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2"/>
    </row>
    <row r="6" spans="1:6" x14ac:dyDescent="0.25">
      <c r="A6" s="33" t="s">
        <v>16</v>
      </c>
      <c r="B6" s="33"/>
      <c r="C6" s="11">
        <f>C8+C14+C16+C19</f>
        <v>33923600</v>
      </c>
      <c r="D6" s="26">
        <f>D8+D14+D16+D19</f>
        <v>0</v>
      </c>
      <c r="E6" s="14">
        <f>D6/C6*100</f>
        <v>0</v>
      </c>
      <c r="F6" s="2"/>
    </row>
    <row r="7" spans="1:6" x14ac:dyDescent="0.25">
      <c r="A7" s="29" t="s">
        <v>37</v>
      </c>
      <c r="B7" s="29"/>
      <c r="C7" s="4"/>
      <c r="D7" s="4"/>
      <c r="E7" s="14"/>
      <c r="F7" s="2"/>
    </row>
    <row r="8" spans="1:6" ht="15" customHeight="1" x14ac:dyDescent="0.25">
      <c r="A8" s="28" t="s">
        <v>18</v>
      </c>
      <c r="B8" s="28"/>
      <c r="C8" s="22">
        <f>SUM(C9:C13)</f>
        <v>29976200</v>
      </c>
      <c r="D8" s="22">
        <f>SUM(D9:D13)</f>
        <v>0</v>
      </c>
      <c r="E8" s="22">
        <f>D8/C8*100</f>
        <v>0</v>
      </c>
      <c r="F8" s="2"/>
    </row>
    <row r="9" spans="1:6" ht="71.25" customHeight="1" x14ac:dyDescent="0.25">
      <c r="A9" s="5" t="s">
        <v>7</v>
      </c>
      <c r="B9" s="6" t="s">
        <v>49</v>
      </c>
      <c r="C9" s="18">
        <v>229900</v>
      </c>
      <c r="D9" s="18">
        <v>0</v>
      </c>
      <c r="E9" s="15">
        <f t="shared" ref="E9:E48" si="0">D9/C9*100</f>
        <v>0</v>
      </c>
      <c r="F9" s="2"/>
    </row>
    <row r="10" spans="1:6" ht="90.75" customHeight="1" x14ac:dyDescent="0.25">
      <c r="A10" s="5" t="s">
        <v>39</v>
      </c>
      <c r="B10" s="6" t="s">
        <v>50</v>
      </c>
      <c r="C10" s="18">
        <v>628900</v>
      </c>
      <c r="D10" s="18">
        <v>0</v>
      </c>
      <c r="E10" s="15">
        <f t="shared" si="0"/>
        <v>0</v>
      </c>
      <c r="F10" s="2"/>
    </row>
    <row r="11" spans="1:6" ht="69" customHeight="1" x14ac:dyDescent="0.25">
      <c r="A11" s="5" t="s">
        <v>40</v>
      </c>
      <c r="B11" s="6" t="s">
        <v>51</v>
      </c>
      <c r="C11" s="18">
        <v>395400</v>
      </c>
      <c r="D11" s="18">
        <v>0</v>
      </c>
      <c r="E11" s="15">
        <f t="shared" si="0"/>
        <v>0</v>
      </c>
      <c r="F11" s="2"/>
    </row>
    <row r="12" spans="1:6" ht="61.5" customHeight="1" x14ac:dyDescent="0.25">
      <c r="A12" s="5" t="s">
        <v>79</v>
      </c>
      <c r="B12" s="6" t="s">
        <v>80</v>
      </c>
      <c r="C12" s="18">
        <v>17004100</v>
      </c>
      <c r="D12" s="18">
        <v>0</v>
      </c>
      <c r="E12" s="15">
        <f t="shared" si="0"/>
        <v>0</v>
      </c>
      <c r="F12" s="2"/>
    </row>
    <row r="13" spans="1:6" ht="59.25" customHeight="1" x14ac:dyDescent="0.25">
      <c r="A13" s="5" t="s">
        <v>45</v>
      </c>
      <c r="B13" s="6" t="s">
        <v>44</v>
      </c>
      <c r="C13" s="18">
        <v>11717900</v>
      </c>
      <c r="D13" s="18">
        <v>0</v>
      </c>
      <c r="E13" s="15">
        <f t="shared" si="0"/>
        <v>0</v>
      </c>
      <c r="F13" s="2"/>
    </row>
    <row r="14" spans="1:6" ht="15" customHeight="1" x14ac:dyDescent="0.25">
      <c r="A14" s="28" t="s">
        <v>19</v>
      </c>
      <c r="B14" s="28"/>
      <c r="C14" s="17">
        <f>SUM(C15:C15)</f>
        <v>2813300</v>
      </c>
      <c r="D14" s="17">
        <f>SUM(D15:D15)</f>
        <v>0</v>
      </c>
      <c r="E14" s="16">
        <f t="shared" si="0"/>
        <v>0</v>
      </c>
      <c r="F14" s="2"/>
    </row>
    <row r="15" spans="1:6" ht="54.75" customHeight="1" x14ac:dyDescent="0.25">
      <c r="A15" s="7" t="s">
        <v>20</v>
      </c>
      <c r="B15" s="8" t="s">
        <v>46</v>
      </c>
      <c r="C15" s="19">
        <v>2813300</v>
      </c>
      <c r="D15" s="19">
        <v>0</v>
      </c>
      <c r="E15" s="15">
        <f t="shared" si="0"/>
        <v>0</v>
      </c>
      <c r="F15" s="2"/>
    </row>
    <row r="16" spans="1:6" ht="15.75" customHeight="1" x14ac:dyDescent="0.25">
      <c r="A16" s="28" t="s">
        <v>74</v>
      </c>
      <c r="B16" s="28"/>
      <c r="C16" s="22">
        <f>C18+C17</f>
        <v>765200</v>
      </c>
      <c r="D16" s="22">
        <f>D18+D17</f>
        <v>0</v>
      </c>
      <c r="E16" s="22">
        <f>D16/C16*100</f>
        <v>0</v>
      </c>
      <c r="F16" s="2"/>
    </row>
    <row r="17" spans="1:6" ht="47.25" customHeight="1" x14ac:dyDescent="0.25">
      <c r="A17" s="5" t="s">
        <v>77</v>
      </c>
      <c r="B17" s="27" t="s">
        <v>78</v>
      </c>
      <c r="C17" s="36">
        <v>635000</v>
      </c>
      <c r="D17" s="36">
        <v>0</v>
      </c>
      <c r="E17" s="36">
        <f t="shared" ref="E17:E18" si="1">D17/C17*100</f>
        <v>0</v>
      </c>
      <c r="F17" s="2"/>
    </row>
    <row r="18" spans="1:6" ht="70.5" customHeight="1" x14ac:dyDescent="0.25">
      <c r="A18" s="5" t="s">
        <v>72</v>
      </c>
      <c r="B18" s="6" t="s">
        <v>52</v>
      </c>
      <c r="C18" s="18">
        <v>130200</v>
      </c>
      <c r="D18" s="19">
        <v>0</v>
      </c>
      <c r="E18" s="36">
        <f t="shared" si="1"/>
        <v>0</v>
      </c>
      <c r="F18" s="2"/>
    </row>
    <row r="19" spans="1:6" ht="22.5" customHeight="1" x14ac:dyDescent="0.25">
      <c r="A19" s="28" t="s">
        <v>73</v>
      </c>
      <c r="B19" s="28"/>
      <c r="C19" s="34">
        <f>C20+C21</f>
        <v>368900</v>
      </c>
      <c r="D19" s="35">
        <f>D20+D21</f>
        <v>0</v>
      </c>
      <c r="E19" s="16">
        <f>D19/C19*100</f>
        <v>0</v>
      </c>
      <c r="F19" s="2"/>
    </row>
    <row r="20" spans="1:6" ht="68.25" customHeight="1" x14ac:dyDescent="0.25">
      <c r="A20" s="7" t="s">
        <v>76</v>
      </c>
      <c r="B20" s="27" t="s">
        <v>75</v>
      </c>
      <c r="C20" s="18">
        <v>156100</v>
      </c>
      <c r="D20" s="19">
        <v>0</v>
      </c>
      <c r="E20" s="15">
        <v>0</v>
      </c>
      <c r="F20" s="2"/>
    </row>
    <row r="21" spans="1:6" ht="62.25" customHeight="1" x14ac:dyDescent="0.25">
      <c r="A21" s="5" t="s">
        <v>21</v>
      </c>
      <c r="B21" s="6" t="s">
        <v>53</v>
      </c>
      <c r="C21" s="18">
        <v>212800</v>
      </c>
      <c r="D21" s="18">
        <v>0</v>
      </c>
      <c r="E21" s="15">
        <f t="shared" si="0"/>
        <v>0</v>
      </c>
      <c r="F21" s="2"/>
    </row>
    <row r="22" spans="1:6" x14ac:dyDescent="0.25">
      <c r="A22" s="28" t="s">
        <v>22</v>
      </c>
      <c r="B22" s="28"/>
      <c r="C22" s="17">
        <f>C24+C35+C44</f>
        <v>347221400</v>
      </c>
      <c r="D22" s="17">
        <f>D24+D35+D44</f>
        <v>116042248.23</v>
      </c>
      <c r="E22" s="16">
        <f t="shared" si="0"/>
        <v>33.420246629384017</v>
      </c>
      <c r="F22" s="2"/>
    </row>
    <row r="23" spans="1:6" x14ac:dyDescent="0.25">
      <c r="A23" s="29" t="s">
        <v>17</v>
      </c>
      <c r="B23" s="29"/>
      <c r="C23" s="20"/>
      <c r="D23" s="20"/>
      <c r="E23" s="15"/>
      <c r="F23" s="2"/>
    </row>
    <row r="24" spans="1:6" x14ac:dyDescent="0.25">
      <c r="A24" s="28" t="s">
        <v>18</v>
      </c>
      <c r="B24" s="28"/>
      <c r="C24" s="17">
        <f>SUM(C25:C34)</f>
        <v>101249000</v>
      </c>
      <c r="D24" s="22">
        <f>SUM(D25:D34)</f>
        <v>90933024.549999997</v>
      </c>
      <c r="E24" s="16">
        <f t="shared" si="0"/>
        <v>89.811281642287824</v>
      </c>
      <c r="F24" s="2"/>
    </row>
    <row r="25" spans="1:6" ht="83.25" customHeight="1" x14ac:dyDescent="0.25">
      <c r="A25" s="5" t="s">
        <v>5</v>
      </c>
      <c r="B25" s="6" t="s">
        <v>54</v>
      </c>
      <c r="C25" s="18">
        <v>90715500</v>
      </c>
      <c r="D25" s="18">
        <v>90715500</v>
      </c>
      <c r="E25" s="15">
        <f t="shared" si="0"/>
        <v>100</v>
      </c>
      <c r="F25" s="2"/>
    </row>
    <row r="26" spans="1:6" ht="112.5" customHeight="1" x14ac:dyDescent="0.25">
      <c r="A26" s="5" t="s">
        <v>6</v>
      </c>
      <c r="B26" s="6" t="s">
        <v>55</v>
      </c>
      <c r="C26" s="18">
        <v>5045700</v>
      </c>
      <c r="D26" s="18">
        <v>0</v>
      </c>
      <c r="E26" s="15">
        <f t="shared" si="0"/>
        <v>0</v>
      </c>
    </row>
    <row r="27" spans="1:6" ht="96.75" customHeight="1" x14ac:dyDescent="0.25">
      <c r="A27" s="5" t="s">
        <v>8</v>
      </c>
      <c r="B27" s="6" t="s">
        <v>56</v>
      </c>
      <c r="C27" s="18">
        <v>598900</v>
      </c>
      <c r="D27" s="18">
        <v>0</v>
      </c>
      <c r="E27" s="15">
        <f t="shared" si="0"/>
        <v>0</v>
      </c>
    </row>
    <row r="28" spans="1:6" ht="50.25" customHeight="1" x14ac:dyDescent="0.25">
      <c r="A28" s="5" t="s">
        <v>9</v>
      </c>
      <c r="B28" s="9" t="s">
        <v>57</v>
      </c>
      <c r="C28" s="18">
        <v>412900</v>
      </c>
      <c r="D28" s="18">
        <v>54271.14</v>
      </c>
      <c r="E28" s="15">
        <f t="shared" si="0"/>
        <v>13.143894405425041</v>
      </c>
    </row>
    <row r="29" spans="1:6" ht="78.75" customHeight="1" x14ac:dyDescent="0.25">
      <c r="A29" s="5" t="s">
        <v>10</v>
      </c>
      <c r="B29" s="6" t="s">
        <v>58</v>
      </c>
      <c r="C29" s="18">
        <v>25100</v>
      </c>
      <c r="D29" s="18">
        <v>0</v>
      </c>
      <c r="E29" s="15">
        <f t="shared" si="0"/>
        <v>0</v>
      </c>
    </row>
    <row r="30" spans="1:6" ht="102" customHeight="1" x14ac:dyDescent="0.25">
      <c r="A30" s="5" t="s">
        <v>11</v>
      </c>
      <c r="B30" s="6" t="s">
        <v>12</v>
      </c>
      <c r="C30" s="18">
        <v>672200</v>
      </c>
      <c r="D30" s="18">
        <v>61985.67</v>
      </c>
      <c r="E30" s="15">
        <f t="shared" si="0"/>
        <v>9.2213135971437072</v>
      </c>
    </row>
    <row r="31" spans="1:6" ht="48" customHeight="1" x14ac:dyDescent="0.25">
      <c r="A31" s="5" t="s">
        <v>13</v>
      </c>
      <c r="B31" s="9" t="s">
        <v>14</v>
      </c>
      <c r="C31" s="18">
        <v>92700</v>
      </c>
      <c r="D31" s="18">
        <v>0</v>
      </c>
      <c r="E31" s="15">
        <f t="shared" si="0"/>
        <v>0</v>
      </c>
    </row>
    <row r="32" spans="1:6" ht="78.75" customHeight="1" x14ac:dyDescent="0.25">
      <c r="A32" s="5" t="s">
        <v>41</v>
      </c>
      <c r="B32" s="6" t="s">
        <v>59</v>
      </c>
      <c r="C32" s="18">
        <v>429700</v>
      </c>
      <c r="D32" s="18">
        <v>32838.19</v>
      </c>
      <c r="E32" s="15">
        <f>D32/C32*100</f>
        <v>7.6421200837793819</v>
      </c>
      <c r="F32" s="2"/>
    </row>
    <row r="33" spans="1:5" ht="60" customHeight="1" x14ac:dyDescent="0.25">
      <c r="A33" s="5" t="s">
        <v>15</v>
      </c>
      <c r="B33" s="6" t="s">
        <v>60</v>
      </c>
      <c r="C33" s="18">
        <v>666600</v>
      </c>
      <c r="D33" s="18">
        <v>68429.55</v>
      </c>
      <c r="E33" s="15">
        <f t="shared" si="0"/>
        <v>10.26545904590459</v>
      </c>
    </row>
    <row r="34" spans="1:5" ht="93.75" customHeight="1" x14ac:dyDescent="0.25">
      <c r="A34" s="5" t="s">
        <v>47</v>
      </c>
      <c r="B34" s="6" t="s">
        <v>48</v>
      </c>
      <c r="C34" s="18">
        <v>2589700</v>
      </c>
      <c r="D34" s="18">
        <v>0</v>
      </c>
      <c r="E34" s="15">
        <f t="shared" si="0"/>
        <v>0</v>
      </c>
    </row>
    <row r="35" spans="1:5" ht="16.5" customHeight="1" x14ac:dyDescent="0.25">
      <c r="A35" s="28" t="s">
        <v>19</v>
      </c>
      <c r="B35" s="28"/>
      <c r="C35" s="21">
        <f>SUM(C36:C43)</f>
        <v>211450500</v>
      </c>
      <c r="D35" s="21">
        <f>SUM(D36:D43)</f>
        <v>21231339.350000001</v>
      </c>
      <c r="E35" s="16">
        <f t="shared" si="0"/>
        <v>10.040808297923155</v>
      </c>
    </row>
    <row r="36" spans="1:5" ht="87.75" customHeight="1" x14ac:dyDescent="0.25">
      <c r="A36" s="5" t="s">
        <v>23</v>
      </c>
      <c r="B36" s="6" t="s">
        <v>61</v>
      </c>
      <c r="C36" s="18">
        <v>3088700</v>
      </c>
      <c r="D36" s="18">
        <v>365948.47</v>
      </c>
      <c r="E36" s="15">
        <f t="shared" si="0"/>
        <v>11.84797714248713</v>
      </c>
    </row>
    <row r="37" spans="1:5" ht="153" customHeight="1" x14ac:dyDescent="0.25">
      <c r="A37" s="5" t="s">
        <v>24</v>
      </c>
      <c r="B37" s="6" t="s">
        <v>62</v>
      </c>
      <c r="C37" s="18">
        <v>22782900</v>
      </c>
      <c r="D37" s="18">
        <v>2236135.9300000002</v>
      </c>
      <c r="E37" s="15">
        <f t="shared" si="0"/>
        <v>9.8149749592896427</v>
      </c>
    </row>
    <row r="38" spans="1:5" ht="157.5" customHeight="1" x14ac:dyDescent="0.25">
      <c r="A38" s="5" t="s">
        <v>25</v>
      </c>
      <c r="B38" s="6" t="s">
        <v>63</v>
      </c>
      <c r="C38" s="18">
        <v>26253600</v>
      </c>
      <c r="D38" s="18">
        <v>1941619.49</v>
      </c>
      <c r="E38" s="15">
        <f t="shared" si="0"/>
        <v>7.3956314181674125</v>
      </c>
    </row>
    <row r="39" spans="1:5" ht="114" customHeight="1" x14ac:dyDescent="0.25">
      <c r="A39" s="5" t="s">
        <v>26</v>
      </c>
      <c r="B39" s="6" t="s">
        <v>64</v>
      </c>
      <c r="C39" s="18">
        <v>129500</v>
      </c>
      <c r="D39" s="18">
        <v>0</v>
      </c>
      <c r="E39" s="15">
        <f t="shared" si="0"/>
        <v>0</v>
      </c>
    </row>
    <row r="40" spans="1:5" ht="78.75" customHeight="1" x14ac:dyDescent="0.25">
      <c r="A40" s="5" t="s">
        <v>27</v>
      </c>
      <c r="B40" s="6" t="s">
        <v>65</v>
      </c>
      <c r="C40" s="18">
        <v>2388400</v>
      </c>
      <c r="D40" s="18">
        <v>283219.8</v>
      </c>
      <c r="E40" s="15">
        <f t="shared" si="0"/>
        <v>11.85813934014403</v>
      </c>
    </row>
    <row r="41" spans="1:5" ht="161.25" customHeight="1" x14ac:dyDescent="0.25">
      <c r="A41" s="5" t="s">
        <v>28</v>
      </c>
      <c r="B41" s="6" t="s">
        <v>66</v>
      </c>
      <c r="C41" s="18">
        <v>112793900</v>
      </c>
      <c r="D41" s="18">
        <v>11723144.42</v>
      </c>
      <c r="E41" s="15">
        <f t="shared" si="0"/>
        <v>10.393420583914557</v>
      </c>
    </row>
    <row r="42" spans="1:5" ht="166.5" customHeight="1" x14ac:dyDescent="0.25">
      <c r="A42" s="5" t="s">
        <v>29</v>
      </c>
      <c r="B42" s="6" t="s">
        <v>67</v>
      </c>
      <c r="C42" s="18">
        <v>41892500</v>
      </c>
      <c r="D42" s="18">
        <v>4513518.4800000004</v>
      </c>
      <c r="E42" s="15">
        <f t="shared" si="0"/>
        <v>10.774049006385392</v>
      </c>
    </row>
    <row r="43" spans="1:5" ht="82.5" customHeight="1" x14ac:dyDescent="0.25">
      <c r="A43" s="5" t="s">
        <v>30</v>
      </c>
      <c r="B43" s="6" t="s">
        <v>68</v>
      </c>
      <c r="C43" s="18">
        <v>2121000</v>
      </c>
      <c r="D43" s="18">
        <v>167752.76</v>
      </c>
      <c r="E43" s="15">
        <f t="shared" si="0"/>
        <v>7.9091353135313538</v>
      </c>
    </row>
    <row r="44" spans="1:5" ht="25.5" customHeight="1" x14ac:dyDescent="0.25">
      <c r="A44" s="28" t="s">
        <v>31</v>
      </c>
      <c r="B44" s="28"/>
      <c r="C44" s="23">
        <f>SUM(C45:C47)</f>
        <v>34521900</v>
      </c>
      <c r="D44" s="21">
        <f>D47+D46+D45</f>
        <v>3877884.33</v>
      </c>
      <c r="E44" s="16">
        <f t="shared" si="0"/>
        <v>11.233113849469467</v>
      </c>
    </row>
    <row r="45" spans="1:5" ht="99" customHeight="1" x14ac:dyDescent="0.25">
      <c r="A45" s="5" t="s">
        <v>42</v>
      </c>
      <c r="B45" s="6" t="s">
        <v>69</v>
      </c>
      <c r="C45" s="18">
        <v>206700</v>
      </c>
      <c r="D45" s="18">
        <v>0</v>
      </c>
      <c r="E45" s="15">
        <f t="shared" si="0"/>
        <v>0</v>
      </c>
    </row>
    <row r="46" spans="1:5" ht="110.25" customHeight="1" x14ac:dyDescent="0.25">
      <c r="A46" s="5" t="s">
        <v>32</v>
      </c>
      <c r="B46" s="6" t="s">
        <v>33</v>
      </c>
      <c r="C46" s="18">
        <v>27882100</v>
      </c>
      <c r="D46" s="18">
        <v>3189474</v>
      </c>
      <c r="E46" s="15">
        <f t="shared" si="0"/>
        <v>11.439145544991231</v>
      </c>
    </row>
    <row r="47" spans="1:5" ht="112.5" customHeight="1" x14ac:dyDescent="0.25">
      <c r="A47" s="5" t="s">
        <v>34</v>
      </c>
      <c r="B47" s="6" t="s">
        <v>70</v>
      </c>
      <c r="C47" s="18">
        <v>6433100</v>
      </c>
      <c r="D47" s="18">
        <v>688410.33</v>
      </c>
      <c r="E47" s="15">
        <f t="shared" si="0"/>
        <v>10.701066826257946</v>
      </c>
    </row>
    <row r="48" spans="1:5" x14ac:dyDescent="0.25">
      <c r="A48" s="13" t="s">
        <v>35</v>
      </c>
      <c r="B48" s="13"/>
      <c r="C48" s="24">
        <f>C6+C22</f>
        <v>381145000</v>
      </c>
      <c r="D48" s="24">
        <f>D6+D22</f>
        <v>116042248.23</v>
      </c>
      <c r="E48" s="25">
        <f t="shared" si="0"/>
        <v>30.445696055307035</v>
      </c>
    </row>
    <row r="49" spans="1:5" x14ac:dyDescent="0.25">
      <c r="A49" s="10"/>
      <c r="B49" s="10"/>
      <c r="C49" s="10"/>
      <c r="D49" s="10"/>
      <c r="E49" s="10"/>
    </row>
    <row r="50" spans="1:5" ht="15" customHeight="1" x14ac:dyDescent="0.25">
      <c r="A50" s="31" t="s">
        <v>81</v>
      </c>
      <c r="B50" s="31"/>
      <c r="C50" s="10"/>
      <c r="D50" s="10"/>
      <c r="E50" s="10"/>
    </row>
    <row r="51" spans="1:5" x14ac:dyDescent="0.25">
      <c r="A51" s="31"/>
      <c r="B51" s="31"/>
      <c r="C51" s="10"/>
      <c r="D51" s="10"/>
      <c r="E51" s="10"/>
    </row>
    <row r="52" spans="1:5" x14ac:dyDescent="0.25">
      <c r="A52" s="31"/>
      <c r="B52" s="31"/>
      <c r="C52" s="10"/>
      <c r="D52" s="30" t="s">
        <v>82</v>
      </c>
      <c r="E52" s="30"/>
    </row>
    <row r="53" spans="1:5" x14ac:dyDescent="0.25">
      <c r="A53" s="10"/>
      <c r="B53" s="10"/>
      <c r="C53" s="10"/>
      <c r="D53" s="10"/>
      <c r="E53" s="10"/>
    </row>
    <row r="54" spans="1:5" x14ac:dyDescent="0.25">
      <c r="A54" s="1" t="s">
        <v>43</v>
      </c>
    </row>
    <row r="55" spans="1:5" x14ac:dyDescent="0.25">
      <c r="A55" s="1" t="s">
        <v>38</v>
      </c>
    </row>
  </sheetData>
  <mergeCells count="14">
    <mergeCell ref="A2:E3"/>
    <mergeCell ref="A6:B6"/>
    <mergeCell ref="A7:B7"/>
    <mergeCell ref="A8:B8"/>
    <mergeCell ref="A14:B14"/>
    <mergeCell ref="A16:B16"/>
    <mergeCell ref="A22:B22"/>
    <mergeCell ref="A23:B23"/>
    <mergeCell ref="A24:B24"/>
    <mergeCell ref="D52:E52"/>
    <mergeCell ref="A35:B35"/>
    <mergeCell ref="A44:B44"/>
    <mergeCell ref="A50:B52"/>
    <mergeCell ref="A19:B19"/>
  </mergeCells>
  <pageMargins left="0.70866141732283472" right="0.70866141732283472" top="0.74803149606299213" bottom="0.74803149606299213" header="0.31496062992125984" footer="0.31496062992125984"/>
  <pageSetup paperSize="9" scale="74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2017-03-10T03:22:20Z</dcterms:modified>
</cp:coreProperties>
</file>